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rik\Desktop\"/>
    </mc:Choice>
  </mc:AlternateContent>
  <xr:revisionPtr revIDLastSave="0" documentId="8_{15EA3DBE-FCA6-4136-9B19-EE59C5FE3714}" xr6:coauthVersionLast="46" xr6:coauthVersionMax="46" xr10:uidLastSave="{00000000-0000-0000-0000-000000000000}"/>
  <bookViews>
    <workbookView xWindow="-108" yWindow="-108" windowWidth="23256" windowHeight="12576" xr2:uid="{4FBF9062-1196-4A79-BFCE-EBF98949F76F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41" i="1"/>
  <c r="D46" i="1"/>
  <c r="E28" i="1"/>
  <c r="E35" i="1" l="1"/>
  <c r="D50" i="1" s="1"/>
  <c r="D51" i="1" s="1"/>
  <c r="F41" i="1" s="1"/>
</calcChain>
</file>

<file path=xl/sharedStrings.xml><?xml version="1.0" encoding="utf-8"?>
<sst xmlns="http://schemas.openxmlformats.org/spreadsheetml/2006/main" count="54" uniqueCount="53">
  <si>
    <t>Intäkter</t>
  </si>
  <si>
    <t>S:a intäkter</t>
  </si>
  <si>
    <t>Kostnader</t>
  </si>
  <si>
    <t xml:space="preserve">  </t>
  </si>
  <si>
    <t>S:a kostnader</t>
  </si>
  <si>
    <t xml:space="preserve">                    </t>
  </si>
  <si>
    <t>BALANSRÄKNING</t>
  </si>
  <si>
    <t xml:space="preserve">Tillgångar vid årsskiftet </t>
  </si>
  <si>
    <t>Plusgirokontot</t>
  </si>
  <si>
    <t>Handkassan</t>
  </si>
  <si>
    <t>S:a tillgångar</t>
  </si>
  <si>
    <t>Eget kapital</t>
  </si>
  <si>
    <t xml:space="preserve">Summa tillgångar föregående årsskifte </t>
  </si>
  <si>
    <t>Rengöring Toaletter</t>
  </si>
  <si>
    <t>Sillmiddag</t>
  </si>
  <si>
    <t>Skadegörelse postlådor</t>
  </si>
  <si>
    <t>Takryttare</t>
  </si>
  <si>
    <t>Banktjänster Internet</t>
  </si>
  <si>
    <t>Uppvatkning Steve</t>
  </si>
  <si>
    <t>Bolagsverket</t>
  </si>
  <si>
    <t xml:space="preserve">Frimärken, kuvert </t>
  </si>
  <si>
    <t>Uppvaktning Hasse</t>
  </si>
  <si>
    <t>Lysekils kommun kulturbidrag</t>
  </si>
  <si>
    <t>Thorén Audio ljud</t>
  </si>
  <si>
    <t>Bohusläns hembygdsförening</t>
  </si>
  <si>
    <t>Thorén Audio ljudanläggning</t>
  </si>
  <si>
    <t>Bidrag Granitkusten</t>
  </si>
  <si>
    <t>C Andersson grävare</t>
  </si>
  <si>
    <t>RESULTATRÄKNING (perioden 20-01-01 - 20-12-31)</t>
  </si>
  <si>
    <t>6901 Medlemsavgifter</t>
  </si>
  <si>
    <t>6902 Guidning</t>
  </si>
  <si>
    <t>7000 Bolagsverket outnyttjad inbetal</t>
  </si>
  <si>
    <t>6903 Inträde/Lotteri</t>
  </si>
  <si>
    <t>6904 Bidrag</t>
  </si>
  <si>
    <t xml:space="preserve">Årets resultat </t>
  </si>
  <si>
    <t>EKONOMISK ÅRSREDOVISNING 2020 Lahälla Knottfabrik 802518-6589</t>
  </si>
  <si>
    <t xml:space="preserve">VERKSAMHETSBIDR KULTUR Lysekils kommun </t>
  </si>
  <si>
    <t xml:space="preserve">Götiska förbundet </t>
  </si>
  <si>
    <t>Herman Zetterbergs stiftelse</t>
  </si>
  <si>
    <t>7001 Driftskostnader</t>
  </si>
  <si>
    <t>7002 Aktiviter för medlemmar</t>
  </si>
  <si>
    <t xml:space="preserve">7003 Arrangemang </t>
  </si>
  <si>
    <t>Stenhuggarveckan 6-12 juli</t>
  </si>
  <si>
    <t>7004 Adminstration</t>
  </si>
  <si>
    <t>Toner till skrivare</t>
  </si>
  <si>
    <t>Kulturnämnden Västra Götaland (stenh.v.)</t>
  </si>
  <si>
    <t>7005 Reperationer mm av Knottfabriken</t>
  </si>
  <si>
    <t>Konung Gustaf VI Adolfs fond (takryttare)</t>
  </si>
  <si>
    <t>THORDÉNSTIFTELSERNAS SAMF (väg)</t>
  </si>
  <si>
    <t>S:a bidrag</t>
  </si>
  <si>
    <t>7006 Övrigt</t>
  </si>
  <si>
    <t>Säckar</t>
  </si>
  <si>
    <t>Förändring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</si>
</sst>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3" fontId="0" fillId="0" borderId="5" xfId="0" applyNumberFormat="1" applyBorder="1"/>
    <xf numFmtId="4" fontId="0" fillId="0" borderId="0" xfId="0" applyNumberFormat="1" applyBorder="1"/>
    <xf numFmtId="3" fontId="1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4" fontId="0" fillId="0" borderId="5" xfId="0" applyNumberFormat="1" applyBorder="1"/>
    <xf numFmtId="4" fontId="1" fillId="0" borderId="5" xfId="0" applyNumberFormat="1" applyFont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2" borderId="5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4</xdr:col>
      <xdr:colOff>624840</xdr:colOff>
      <xdr:row>6</xdr:row>
      <xdr:rowOff>160218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2AA3DED3-82C3-42BC-B1F3-0D655787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971800" cy="1257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DD5A3-BEE2-415B-B44B-84B277696DD2}">
  <dimension ref="A1:O52"/>
  <sheetViews>
    <sheetView tabSelected="1" workbookViewId="0">
      <selection activeCell="K5" sqref="K5"/>
    </sheetView>
  </sheetViews>
  <sheetFormatPr defaultRowHeight="14.4" x14ac:dyDescent="0.3"/>
  <cols>
    <col min="4" max="4" width="9.77734375" bestFit="1" customWidth="1"/>
    <col min="5" max="5" width="10.5546875" bestFit="1" customWidth="1"/>
    <col min="13" max="13" width="9.77734375" bestFit="1" customWidth="1"/>
  </cols>
  <sheetData>
    <row r="1" spans="1:15" x14ac:dyDescent="0.3">
      <c r="A1" s="7"/>
      <c r="B1" s="7"/>
      <c r="C1" s="7"/>
      <c r="D1" s="7"/>
      <c r="E1" s="7"/>
    </row>
    <row r="2" spans="1:15" x14ac:dyDescent="0.3">
      <c r="A2" s="7"/>
      <c r="B2" s="7"/>
      <c r="C2" s="7"/>
      <c r="D2" s="7"/>
      <c r="E2" s="7"/>
    </row>
    <row r="3" spans="1:15" x14ac:dyDescent="0.3">
      <c r="A3" s="7"/>
      <c r="B3" s="7"/>
      <c r="C3" s="7"/>
      <c r="D3" s="7"/>
      <c r="E3" s="7"/>
    </row>
    <row r="4" spans="1:15" x14ac:dyDescent="0.3">
      <c r="A4" s="7"/>
      <c r="B4" s="7"/>
      <c r="C4" s="7"/>
      <c r="D4" s="7"/>
      <c r="E4" s="7"/>
    </row>
    <row r="5" spans="1:15" x14ac:dyDescent="0.3">
      <c r="A5" s="7"/>
      <c r="B5" s="7"/>
      <c r="C5" s="7"/>
      <c r="D5" s="7"/>
      <c r="E5" s="7"/>
    </row>
    <row r="6" spans="1:15" x14ac:dyDescent="0.3">
      <c r="A6" s="7"/>
      <c r="B6" s="7"/>
      <c r="C6" s="7"/>
      <c r="D6" s="7"/>
      <c r="E6" s="7"/>
    </row>
    <row r="7" spans="1:15" x14ac:dyDescent="0.3">
      <c r="A7" s="7"/>
      <c r="B7" s="7"/>
      <c r="C7" s="7"/>
      <c r="D7" s="7"/>
      <c r="E7" s="7"/>
    </row>
    <row r="8" spans="1:15" x14ac:dyDescent="0.3">
      <c r="A8" s="2" t="s">
        <v>35</v>
      </c>
    </row>
    <row r="9" spans="1:15" ht="15" thickBot="1" x14ac:dyDescent="0.35"/>
    <row r="10" spans="1:15" ht="15" thickBot="1" x14ac:dyDescent="0.35">
      <c r="A10" s="3" t="s">
        <v>28</v>
      </c>
      <c r="B10" s="4"/>
      <c r="C10" s="4"/>
      <c r="D10" s="4"/>
      <c r="E10" s="5"/>
    </row>
    <row r="11" spans="1:15" x14ac:dyDescent="0.3">
      <c r="A11" s="6" t="s">
        <v>0</v>
      </c>
      <c r="B11" s="7"/>
      <c r="C11" s="7"/>
      <c r="D11" s="7"/>
      <c r="E11" s="8"/>
      <c r="I11" s="16" t="s">
        <v>2</v>
      </c>
      <c r="J11" s="4"/>
      <c r="K11" s="4"/>
      <c r="L11" s="4"/>
      <c r="M11" s="5"/>
    </row>
    <row r="12" spans="1:15" x14ac:dyDescent="0.3">
      <c r="A12" s="9" t="s">
        <v>29</v>
      </c>
      <c r="B12" s="7"/>
      <c r="C12" s="7"/>
      <c r="D12" s="7"/>
      <c r="E12" s="10">
        <v>7800</v>
      </c>
      <c r="I12" s="9" t="s">
        <v>39</v>
      </c>
      <c r="J12" s="7"/>
      <c r="K12" s="7"/>
      <c r="L12" s="7"/>
      <c r="M12" s="8"/>
    </row>
    <row r="13" spans="1:15" x14ac:dyDescent="0.3">
      <c r="A13" s="9" t="s">
        <v>30</v>
      </c>
      <c r="B13" s="7"/>
      <c r="C13" s="11"/>
      <c r="D13" s="7"/>
      <c r="E13" s="10">
        <v>4250</v>
      </c>
      <c r="I13" s="9" t="s">
        <v>13</v>
      </c>
      <c r="J13" s="7"/>
      <c r="K13" s="7"/>
      <c r="L13" s="7"/>
      <c r="M13" s="10">
        <v>1970</v>
      </c>
    </row>
    <row r="14" spans="1:15" x14ac:dyDescent="0.3">
      <c r="A14" s="9" t="s">
        <v>31</v>
      </c>
      <c r="B14" s="7"/>
      <c r="C14" s="7"/>
      <c r="D14" s="7"/>
      <c r="E14" s="10">
        <v>1600</v>
      </c>
      <c r="I14" s="9" t="s">
        <v>24</v>
      </c>
      <c r="J14" s="7"/>
      <c r="K14" s="7"/>
      <c r="L14" s="7"/>
      <c r="M14" s="10">
        <v>1156</v>
      </c>
    </row>
    <row r="15" spans="1:15" x14ac:dyDescent="0.3">
      <c r="A15" s="9" t="s">
        <v>32</v>
      </c>
      <c r="B15" s="7"/>
      <c r="C15" s="7"/>
      <c r="D15" s="7"/>
      <c r="E15" s="10">
        <v>6880</v>
      </c>
      <c r="I15" s="9"/>
      <c r="J15" s="7"/>
      <c r="K15" s="7"/>
      <c r="L15" s="7"/>
      <c r="M15" s="8"/>
    </row>
    <row r="16" spans="1:15" x14ac:dyDescent="0.3">
      <c r="A16" s="9"/>
      <c r="B16" s="7"/>
      <c r="C16" s="7"/>
      <c r="D16" s="7"/>
      <c r="E16" s="8"/>
      <c r="I16" s="9" t="s">
        <v>40</v>
      </c>
      <c r="J16" s="7"/>
      <c r="K16" s="7"/>
      <c r="L16" s="7"/>
      <c r="M16" s="8"/>
      <c r="O16" s="2"/>
    </row>
    <row r="17" spans="1:13" x14ac:dyDescent="0.3">
      <c r="A17" s="9" t="s">
        <v>33</v>
      </c>
      <c r="B17" s="7"/>
      <c r="C17" s="7"/>
      <c r="D17" s="7"/>
      <c r="E17" s="8"/>
      <c r="I17" s="9" t="s">
        <v>14</v>
      </c>
      <c r="J17" s="7"/>
      <c r="K17" s="7"/>
      <c r="L17" s="7"/>
      <c r="M17" s="17">
        <v>1990.29</v>
      </c>
    </row>
    <row r="18" spans="1:13" x14ac:dyDescent="0.3">
      <c r="A18" s="9" t="s">
        <v>48</v>
      </c>
      <c r="B18" s="7"/>
      <c r="C18" s="7"/>
      <c r="D18" s="7"/>
      <c r="E18" s="10">
        <v>50000</v>
      </c>
      <c r="I18" s="9" t="s">
        <v>18</v>
      </c>
      <c r="J18" s="7"/>
      <c r="K18" s="7"/>
      <c r="L18" s="7"/>
      <c r="M18" s="8">
        <v>434</v>
      </c>
    </row>
    <row r="19" spans="1:13" x14ac:dyDescent="0.3">
      <c r="A19" s="9" t="s">
        <v>26</v>
      </c>
      <c r="B19" s="7"/>
      <c r="C19" s="7"/>
      <c r="D19" s="7"/>
      <c r="E19" s="10">
        <v>28295</v>
      </c>
      <c r="I19" s="9" t="s">
        <v>21</v>
      </c>
      <c r="J19" s="7"/>
      <c r="K19" s="7"/>
      <c r="L19" s="7"/>
      <c r="M19" s="8">
        <v>99</v>
      </c>
    </row>
    <row r="20" spans="1:13" x14ac:dyDescent="0.3">
      <c r="A20" s="9" t="s">
        <v>45</v>
      </c>
      <c r="B20" s="7"/>
      <c r="C20" s="7"/>
      <c r="D20" s="7"/>
      <c r="E20" s="10">
        <v>71500</v>
      </c>
      <c r="I20" s="9"/>
      <c r="J20" s="7"/>
      <c r="K20" s="7"/>
      <c r="L20" s="7"/>
      <c r="M20" s="8"/>
    </row>
    <row r="21" spans="1:13" x14ac:dyDescent="0.3">
      <c r="A21" s="9" t="s">
        <v>36</v>
      </c>
      <c r="B21" s="7"/>
      <c r="C21" s="7"/>
      <c r="D21" s="7"/>
      <c r="E21" s="10">
        <v>50000</v>
      </c>
      <c r="I21" s="9"/>
      <c r="J21" s="7"/>
      <c r="K21" s="7"/>
      <c r="L21" s="7"/>
      <c r="M21" s="8"/>
    </row>
    <row r="22" spans="1:13" x14ac:dyDescent="0.3">
      <c r="A22" s="9" t="s">
        <v>37</v>
      </c>
      <c r="B22" s="7"/>
      <c r="C22" s="7"/>
      <c r="D22" s="7"/>
      <c r="E22" s="10">
        <v>20000</v>
      </c>
      <c r="I22" s="9" t="s">
        <v>41</v>
      </c>
      <c r="J22" s="7"/>
      <c r="K22" s="7"/>
      <c r="L22" s="7"/>
      <c r="M22" s="8"/>
    </row>
    <row r="23" spans="1:13" x14ac:dyDescent="0.3">
      <c r="A23" s="9" t="s">
        <v>22</v>
      </c>
      <c r="B23" s="7"/>
      <c r="C23" s="7"/>
      <c r="D23" s="7"/>
      <c r="E23" s="10">
        <v>2500</v>
      </c>
      <c r="I23" s="9" t="s">
        <v>42</v>
      </c>
      <c r="J23" s="7"/>
      <c r="K23" s="7"/>
      <c r="L23" s="7"/>
      <c r="M23" s="17">
        <f>77033.35</f>
        <v>77033.350000000006</v>
      </c>
    </row>
    <row r="24" spans="1:13" x14ac:dyDescent="0.3">
      <c r="A24" s="9" t="s">
        <v>38</v>
      </c>
      <c r="B24" s="7"/>
      <c r="C24" s="7"/>
      <c r="D24" s="7"/>
      <c r="E24" s="10">
        <v>45000</v>
      </c>
      <c r="I24" s="9"/>
      <c r="J24" s="7"/>
      <c r="K24" s="7"/>
      <c r="L24" s="7"/>
      <c r="M24" s="8"/>
    </row>
    <row r="25" spans="1:13" x14ac:dyDescent="0.3">
      <c r="A25" s="9" t="s">
        <v>47</v>
      </c>
      <c r="B25" s="7"/>
      <c r="C25" s="7"/>
      <c r="D25" s="7"/>
      <c r="E25" s="10">
        <v>55000</v>
      </c>
      <c r="I25" s="9" t="s">
        <v>43</v>
      </c>
      <c r="J25" s="7"/>
      <c r="K25" s="7"/>
      <c r="L25" s="7"/>
      <c r="M25" s="8"/>
    </row>
    <row r="26" spans="1:13" x14ac:dyDescent="0.3">
      <c r="A26" s="9" t="s">
        <v>49</v>
      </c>
      <c r="B26" s="7"/>
      <c r="C26" s="7"/>
      <c r="D26" s="7"/>
      <c r="E26" s="10">
        <v>322295</v>
      </c>
      <c r="I26" s="9" t="s">
        <v>44</v>
      </c>
      <c r="J26" s="7"/>
      <c r="K26" s="7"/>
      <c r="L26" s="7"/>
      <c r="M26" s="8">
        <v>707</v>
      </c>
    </row>
    <row r="27" spans="1:13" x14ac:dyDescent="0.3">
      <c r="A27" s="9"/>
      <c r="B27" s="7"/>
      <c r="C27" s="7"/>
      <c r="D27" s="7"/>
      <c r="E27" s="8"/>
      <c r="I27" s="9" t="s">
        <v>20</v>
      </c>
      <c r="J27" s="7"/>
      <c r="K27" s="7"/>
      <c r="L27" s="7"/>
      <c r="M27" s="10">
        <v>2734</v>
      </c>
    </row>
    <row r="28" spans="1:13" x14ac:dyDescent="0.3">
      <c r="A28" s="9" t="s">
        <v>1</v>
      </c>
      <c r="B28" s="11"/>
      <c r="C28" s="7"/>
      <c r="D28" s="7"/>
      <c r="E28" s="12">
        <f>342825</f>
        <v>342825</v>
      </c>
      <c r="I28" s="9"/>
      <c r="J28" s="7"/>
      <c r="K28" s="7"/>
      <c r="L28" s="7"/>
      <c r="M28" s="8"/>
    </row>
    <row r="29" spans="1:13" ht="15" thickBot="1" x14ac:dyDescent="0.35">
      <c r="A29" s="13"/>
      <c r="B29" s="14"/>
      <c r="C29" s="14"/>
      <c r="D29" s="14"/>
      <c r="E29" s="15"/>
      <c r="I29" s="9" t="s">
        <v>46</v>
      </c>
      <c r="J29" s="7"/>
      <c r="K29" s="7"/>
      <c r="L29" s="7"/>
      <c r="M29" s="8"/>
    </row>
    <row r="30" spans="1:13" x14ac:dyDescent="0.3">
      <c r="I30" s="9" t="s">
        <v>16</v>
      </c>
      <c r="J30" s="7"/>
      <c r="K30" s="7"/>
      <c r="L30" s="7"/>
      <c r="M30" s="10">
        <v>55000</v>
      </c>
    </row>
    <row r="31" spans="1:13" x14ac:dyDescent="0.3">
      <c r="B31" t="s">
        <v>3</v>
      </c>
      <c r="I31" s="9" t="s">
        <v>27</v>
      </c>
      <c r="J31" s="7"/>
      <c r="K31" s="7"/>
      <c r="L31" s="7"/>
      <c r="M31" s="10">
        <v>50000</v>
      </c>
    </row>
    <row r="32" spans="1:13" x14ac:dyDescent="0.3">
      <c r="I32" s="9"/>
      <c r="J32" s="7"/>
      <c r="K32" s="7"/>
      <c r="L32" s="7"/>
      <c r="M32" s="8"/>
    </row>
    <row r="33" spans="1:13" x14ac:dyDescent="0.3">
      <c r="I33" s="9" t="s">
        <v>50</v>
      </c>
      <c r="J33" s="7"/>
      <c r="K33" s="7"/>
      <c r="L33" s="7"/>
      <c r="M33" s="8"/>
    </row>
    <row r="34" spans="1:13" ht="15" thickBot="1" x14ac:dyDescent="0.35">
      <c r="C34" s="1"/>
      <c r="I34" s="9" t="s">
        <v>51</v>
      </c>
      <c r="J34" s="7"/>
      <c r="K34" s="7"/>
      <c r="L34" s="7"/>
      <c r="M34" s="8">
        <v>299.7</v>
      </c>
    </row>
    <row r="35" spans="1:13" ht="16.2" thickBot="1" x14ac:dyDescent="0.35">
      <c r="A35" s="19" t="s">
        <v>34</v>
      </c>
      <c r="B35" s="20"/>
      <c r="C35" s="20"/>
      <c r="D35" s="20"/>
      <c r="E35" s="21">
        <f>+E28-M41</f>
        <v>120936.15999999997</v>
      </c>
      <c r="I35" s="9" t="s">
        <v>17</v>
      </c>
      <c r="J35" s="7"/>
      <c r="K35" s="7"/>
      <c r="L35" s="7"/>
      <c r="M35" s="17">
        <v>1010.5</v>
      </c>
    </row>
    <row r="36" spans="1:13" x14ac:dyDescent="0.3">
      <c r="B36" t="s">
        <v>5</v>
      </c>
      <c r="I36" s="9" t="s">
        <v>19</v>
      </c>
      <c r="J36" s="7"/>
      <c r="K36" s="7"/>
      <c r="L36" s="7"/>
      <c r="M36" s="10">
        <v>1600</v>
      </c>
    </row>
    <row r="37" spans="1:13" x14ac:dyDescent="0.3">
      <c r="I37" s="9" t="s">
        <v>23</v>
      </c>
      <c r="J37" s="7"/>
      <c r="K37" s="7"/>
      <c r="L37" s="7"/>
      <c r="M37" s="10">
        <v>9000</v>
      </c>
    </row>
    <row r="38" spans="1:13" x14ac:dyDescent="0.3">
      <c r="I38" s="9" t="s">
        <v>25</v>
      </c>
      <c r="J38" s="7"/>
      <c r="K38" s="7"/>
      <c r="L38" s="7"/>
      <c r="M38" s="10">
        <v>17665</v>
      </c>
    </row>
    <row r="39" spans="1:13" x14ac:dyDescent="0.3">
      <c r="I39" s="9" t="s">
        <v>15</v>
      </c>
      <c r="J39" s="7"/>
      <c r="K39" s="7"/>
      <c r="L39" s="7"/>
      <c r="M39" s="10">
        <v>1190</v>
      </c>
    </row>
    <row r="40" spans="1:13" x14ac:dyDescent="0.3">
      <c r="I40" s="9"/>
      <c r="J40" s="7"/>
      <c r="K40" s="7"/>
      <c r="L40" s="7"/>
      <c r="M40" s="10"/>
    </row>
    <row r="41" spans="1:13" x14ac:dyDescent="0.3">
      <c r="A41" t="s">
        <v>6</v>
      </c>
      <c r="F41" s="1">
        <f>+D46-D51</f>
        <v>0.19000000003143214</v>
      </c>
      <c r="I41" s="9" t="s">
        <v>4</v>
      </c>
      <c r="J41" s="7"/>
      <c r="K41" s="7"/>
      <c r="L41" s="7"/>
      <c r="M41" s="18">
        <f>SUM(M13:M40)</f>
        <v>221888.84000000003</v>
      </c>
    </row>
    <row r="42" spans="1:13" ht="15" thickBot="1" x14ac:dyDescent="0.35">
      <c r="I42" s="13"/>
      <c r="J42" s="14"/>
      <c r="K42" s="14"/>
      <c r="L42" s="14"/>
      <c r="M42" s="15"/>
    </row>
    <row r="43" spans="1:13" x14ac:dyDescent="0.3">
      <c r="A43" s="16" t="s">
        <v>7</v>
      </c>
      <c r="B43" s="22"/>
      <c r="C43" s="22"/>
      <c r="D43" s="23"/>
    </row>
    <row r="44" spans="1:13" x14ac:dyDescent="0.3">
      <c r="A44" s="6" t="s">
        <v>8</v>
      </c>
      <c r="B44" s="24"/>
      <c r="C44" s="25"/>
      <c r="D44" s="26">
        <v>146987.85</v>
      </c>
    </row>
    <row r="45" spans="1:13" x14ac:dyDescent="0.3">
      <c r="A45" s="6" t="s">
        <v>9</v>
      </c>
      <c r="B45" s="24"/>
      <c r="C45" s="24"/>
      <c r="D45" s="27">
        <v>90</v>
      </c>
    </row>
    <row r="46" spans="1:13" x14ac:dyDescent="0.3">
      <c r="A46" s="6" t="s">
        <v>10</v>
      </c>
      <c r="B46" s="24"/>
      <c r="C46" s="25"/>
      <c r="D46" s="18">
        <f>SUM(D44:D45)</f>
        <v>147077.85</v>
      </c>
    </row>
    <row r="47" spans="1:13" x14ac:dyDescent="0.3">
      <c r="A47" s="6"/>
      <c r="B47" s="24"/>
      <c r="C47" s="24"/>
      <c r="D47" s="27"/>
    </row>
    <row r="48" spans="1:13" x14ac:dyDescent="0.3">
      <c r="A48" s="6" t="s">
        <v>11</v>
      </c>
      <c r="B48" s="24"/>
      <c r="C48" s="24"/>
      <c r="D48" s="27"/>
    </row>
    <row r="49" spans="1:4" x14ac:dyDescent="0.3">
      <c r="A49" s="6" t="s">
        <v>12</v>
      </c>
      <c r="B49" s="25"/>
      <c r="C49" s="24"/>
      <c r="D49" s="18">
        <v>26141.5</v>
      </c>
    </row>
    <row r="50" spans="1:4" x14ac:dyDescent="0.3">
      <c r="A50" s="6" t="s">
        <v>52</v>
      </c>
      <c r="B50" s="24"/>
      <c r="C50" s="24"/>
      <c r="D50" s="18">
        <f>+E35</f>
        <v>120936.15999999997</v>
      </c>
    </row>
    <row r="51" spans="1:4" x14ac:dyDescent="0.3">
      <c r="A51" s="6" t="s">
        <v>10</v>
      </c>
      <c r="B51" s="24"/>
      <c r="C51" s="24"/>
      <c r="D51" s="18">
        <f>SUM(D49:D50)</f>
        <v>147077.65999999997</v>
      </c>
    </row>
    <row r="52" spans="1:4" ht="15" thickBot="1" x14ac:dyDescent="0.35">
      <c r="A52" s="28"/>
      <c r="B52" s="29"/>
      <c r="C52" s="29"/>
      <c r="D52" s="30"/>
    </row>
  </sheetData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BF39B42191744918317E5A02BB333" ma:contentTypeVersion="10" ma:contentTypeDescription="Skapa ett nytt dokument." ma:contentTypeScope="" ma:versionID="5528c80e6edbecfde2f8b597f404e6b7">
  <xsd:schema xmlns:xsd="http://www.w3.org/2001/XMLSchema" xmlns:xs="http://www.w3.org/2001/XMLSchema" xmlns:p="http://schemas.microsoft.com/office/2006/metadata/properties" xmlns:ns3="d20c99df-43f8-4633-922e-e5b4896883c1" xmlns:ns4="fa00eb7b-9fa2-4ff9-a0db-c32c51d82b04" targetNamespace="http://schemas.microsoft.com/office/2006/metadata/properties" ma:root="true" ma:fieldsID="146b44c04104a96ae7882ebe910f3c9b" ns3:_="" ns4:_="">
    <xsd:import namespace="d20c99df-43f8-4633-922e-e5b4896883c1"/>
    <xsd:import namespace="fa00eb7b-9fa2-4ff9-a0db-c32c51d82b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99df-43f8-4633-922e-e5b489688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0eb7b-9fa2-4ff9-a0db-c32c51d82b0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85E6B3-835C-4573-A34C-4372687CD5FC}">
  <ds:schemaRefs>
    <ds:schemaRef ds:uri="http://purl.org/dc/elements/1.1/"/>
    <ds:schemaRef ds:uri="http://schemas.microsoft.com/office/2006/metadata/properties"/>
    <ds:schemaRef ds:uri="http://purl.org/dc/terms/"/>
    <ds:schemaRef ds:uri="d20c99df-43f8-4633-922e-e5b4896883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a00eb7b-9fa2-4ff9-a0db-c32c51d82b0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CD515C-B43D-4ADF-A054-72F1CF7E2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BF333-8697-473C-AB38-4E3EB5116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99df-43f8-4633-922e-e5b4896883c1"/>
    <ds:schemaRef ds:uri="fa00eb7b-9fa2-4ff9-a0db-c32c51d82b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Williamsson</dc:creator>
  <cp:lastModifiedBy>Fredrik</cp:lastModifiedBy>
  <dcterms:created xsi:type="dcterms:W3CDTF">2021-01-01T23:10:49Z</dcterms:created>
  <dcterms:modified xsi:type="dcterms:W3CDTF">2021-03-07T09:35:10Z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0x010100122BF39B42191744918317E5A02BB333</vt:lpwstr>
  </property>
</Properties>
</file>